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.lekhanova\Desktop\Выставить на сайт 28.11.2024\"/>
    </mc:Choice>
  </mc:AlternateContent>
  <xr:revisionPtr revIDLastSave="0" documentId="13_ncr:1_{1F008A8A-2025-4836-9287-1CC6B28FC6E8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G206" i="1" s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I166" i="1" s="1"/>
  <c r="H155" i="1"/>
  <c r="H166" i="1" s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G146" i="1" s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I106" i="1" s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186" i="1" l="1"/>
  <c r="L146" i="1"/>
  <c r="L126" i="1"/>
  <c r="L86" i="1"/>
  <c r="L66" i="1"/>
  <c r="L26" i="1"/>
  <c r="J206" i="1"/>
  <c r="F206" i="1"/>
  <c r="J186" i="1"/>
  <c r="I186" i="1"/>
  <c r="H186" i="1"/>
  <c r="G166" i="1"/>
  <c r="F166" i="1"/>
  <c r="F146" i="1"/>
  <c r="J146" i="1"/>
  <c r="I126" i="1"/>
  <c r="H126" i="1"/>
  <c r="H106" i="1"/>
  <c r="G106" i="1"/>
  <c r="F106" i="1"/>
  <c r="J86" i="1"/>
  <c r="F86" i="1"/>
  <c r="G86" i="1"/>
  <c r="J66" i="1"/>
  <c r="I66" i="1"/>
  <c r="H66" i="1"/>
  <c r="H46" i="1"/>
  <c r="F46" i="1"/>
  <c r="J26" i="1"/>
  <c r="F26" i="1"/>
  <c r="G26" i="1"/>
  <c r="G46" i="1"/>
  <c r="L206" i="1"/>
  <c r="H26" i="1"/>
  <c r="J46" i="1"/>
  <c r="F66" i="1"/>
  <c r="H86" i="1"/>
  <c r="J106" i="1"/>
  <c r="F126" i="1"/>
  <c r="H146" i="1"/>
  <c r="J166" i="1"/>
  <c r="F186" i="1"/>
  <c r="H206" i="1"/>
  <c r="I26" i="1"/>
  <c r="L46" i="1"/>
  <c r="L207" i="1" s="1"/>
  <c r="G66" i="1"/>
  <c r="I86" i="1"/>
  <c r="L106" i="1"/>
  <c r="G126" i="1"/>
  <c r="I146" i="1"/>
  <c r="L166" i="1"/>
  <c r="G186" i="1"/>
  <c r="I206" i="1"/>
  <c r="I207" i="1" l="1"/>
  <c r="H207" i="1"/>
  <c r="J207" i="1"/>
  <c r="F207" i="1"/>
  <c r="G207" i="1"/>
</calcChain>
</file>

<file path=xl/sharedStrings.xml><?xml version="1.0" encoding="utf-8"?>
<sst xmlns="http://schemas.openxmlformats.org/spreadsheetml/2006/main" count="322" uniqueCount="89">
  <si>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</si>
  <si>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</si>
  <si>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</si>
  <si>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</si>
  <si>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</si>
  <si>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</si>
  <si>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</si>
  <si>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</si>
  <si>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</si>
  <si>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</si>
  <si>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</si>
  <si>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</si>
  <si>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</si>
  <si>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</si>
  <si>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</si>
  <si>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</si>
  <si>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</si>
  <si>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</si>
  <si>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</si>
  <si>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</si>
  <si>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</si>
  <si>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</si>
  <si>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</si>
  <si>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</si>
  <si>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</si>
  <si>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</si>
  <si>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</si>
  <si>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</si>
  <si>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</si>
  <si>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</si>
  <si>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</si>
  <si>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</si>
  <si>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</si>
  <si>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</si>
  <si>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</si>
  <si>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</si>
  <si>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</si>
  <si>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</si>
  <si>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</si>
  <si>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</si>
  <si>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Бутерброды с повидлом</t>
  </si>
  <si>
    <t>акт</t>
  </si>
  <si>
    <t>Яйца вареные</t>
  </si>
  <si>
    <t>Чай с сахаром</t>
  </si>
  <si>
    <t>Таб 4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</si>
  <si>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</si>
  <si>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</si>
  <si>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</si>
  <si>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</si>
  <si>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</si>
  <si>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Фритата с овощами с соусом</t>
  </si>
  <si>
    <t xml:space="preserve">Фрукты свежие </t>
  </si>
  <si>
    <t>Рассольник со сметаной</t>
  </si>
  <si>
    <t>Напиток из ягод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</si>
  <si>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</si>
  <si>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</si>
  <si>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</si>
  <si>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</si>
  <si>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</si>
  <si>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</si>
  <si>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Борщ из свежей капусты с картофелем со сметаной</t>
  </si>
  <si>
    <t>Мясо по-купечески</t>
  </si>
  <si>
    <t xml:space="preserve">Напиток из ягод </t>
  </si>
  <si>
    <t>Котлеты с соусом</t>
  </si>
  <si>
    <t>Рис припущенный</t>
  </si>
  <si>
    <t>Суп из овощей со сметаной</t>
  </si>
  <si>
    <t>Мясо тушеное</t>
  </si>
  <si>
    <t>Макаронные изделия отварные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</si>
  <si>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</si>
  <si>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</si>
  <si>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</si>
  <si>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</si>
  <si>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Каша молочная пшенная с маслом</t>
  </si>
  <si>
    <t>Кисломолочный продукт</t>
  </si>
  <si>
    <t>кисломолочное</t>
  </si>
  <si>
    <t xml:space="preserve">Мучное изделие </t>
  </si>
  <si>
    <t>Уха школьная</t>
  </si>
  <si>
    <t>Запеканка картофельная с мясом и овощами</t>
  </si>
  <si>
    <t>Котлеты студенческие с соусом</t>
  </si>
  <si>
    <t>Каша гречневая вязкая</t>
  </si>
  <si>
    <t>Щи из свежей капусты со сметаной</t>
  </si>
  <si>
    <t>Вареники с творогом с соусом</t>
  </si>
  <si>
    <t>Жаркое по-домашнему с овощами</t>
  </si>
  <si>
    <t>Чай с  сахаром</t>
  </si>
  <si>
    <t>МАОУ СОШ №137</t>
  </si>
  <si>
    <t>Директор</t>
  </si>
  <si>
    <t>Алмаев П.А.</t>
  </si>
  <si>
    <t>Булочное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</si>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</sst>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84</v>
      </c>
      <c r="D1" s="58"/>
      <c r="E1" s="58"/>
      <c r="F1" s="12" t="s">
        <v>16</v>
      </c>
      <c r="G1" s="2" t="s">
        <v>17</v>
      </c>
      <c r="H1" s="59" t="s">
        <v>85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40</v>
      </c>
      <c r="G6" s="40">
        <v>5.0999999999999996</v>
      </c>
      <c r="H6" s="40">
        <v>4.5999999999999996</v>
      </c>
      <c r="I6" s="40">
        <v>0.3</v>
      </c>
      <c r="J6" s="40">
        <v>63</v>
      </c>
      <c r="K6" s="41">
        <v>337</v>
      </c>
      <c r="L6" s="40">
        <v>78</v>
      </c>
    </row>
    <row r="7" spans="1:12" ht="15" x14ac:dyDescent="0.25">
      <c r="A7" s="23"/>
      <c r="B7" s="15"/>
      <c r="C7" s="11"/>
      <c r="D7" s="6" t="s">
        <v>21</v>
      </c>
      <c r="E7" s="42" t="s">
        <v>39</v>
      </c>
      <c r="F7" s="43">
        <v>200</v>
      </c>
      <c r="G7" s="43">
        <v>7.96</v>
      </c>
      <c r="H7" s="43">
        <v>7.59</v>
      </c>
      <c r="I7" s="43">
        <v>60.1</v>
      </c>
      <c r="J7" s="43">
        <v>308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f t="shared" ref="L15" si="1">SUM(L6:L14)</f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45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>
        <v>97</v>
      </c>
    </row>
    <row r="18" spans="1:12" ht="15" x14ac:dyDescent="0.25">
      <c r="A18" s="23"/>
      <c r="B18" s="15"/>
      <c r="C18" s="11"/>
      <c r="D18" s="7" t="s">
        <v>28</v>
      </c>
      <c r="E18" s="42" t="s">
        <v>46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47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48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49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19">
        <f t="shared" si="2"/>
        <v>114.53</v>
      </c>
      <c r="J25" s="19">
        <f t="shared" si="2"/>
        <v>733</v>
      </c>
      <c r="K25" s="25"/>
      <c r="L25" s="19">
        <f t="shared" ref="L25" si="3">SUM(L16:L24)</f>
        <v>97</v>
      </c>
    </row>
    <row r="26" spans="1:12" ht="15" x14ac:dyDescent="0.2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1200</v>
      </c>
      <c r="G26" s="32">
        <f t="shared" ref="G26:J26" si="4">G15+G25</f>
        <v>37.539999999999992</v>
      </c>
      <c r="H26" s="32">
        <f t="shared" si="4"/>
        <v>34.660000000000004</v>
      </c>
      <c r="I26" s="32">
        <f t="shared" si="4"/>
        <v>223.70000000000002</v>
      </c>
      <c r="J26" s="32">
        <f t="shared" si="4"/>
        <v>1310</v>
      </c>
      <c r="K26" s="32"/>
      <c r="L26" s="32">
        <f t="shared" ref="L26" si="5">L15+L25</f>
        <v>175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50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41</v>
      </c>
      <c r="L27" s="40">
        <v>78</v>
      </c>
    </row>
    <row r="28" spans="1:12" ht="15" x14ac:dyDescent="0.25">
      <c r="A28" s="14"/>
      <c r="B28" s="15"/>
      <c r="C28" s="11"/>
      <c r="D28" s="6" t="s">
        <v>21</v>
      </c>
      <c r="E28" s="42" t="s">
        <v>67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43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48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51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f>SUM(L27:L34)</f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52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>
        <v>97</v>
      </c>
    </row>
    <row r="38" spans="1:12" ht="15" x14ac:dyDescent="0.25">
      <c r="A38" s="14"/>
      <c r="B38" s="15"/>
      <c r="C38" s="11"/>
      <c r="D38" s="7" t="s">
        <v>28</v>
      </c>
      <c r="E38" s="42" t="s">
        <v>50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67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53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41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48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49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19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97</v>
      </c>
    </row>
    <row r="46" spans="1:12" ht="15.75" customHeight="1" x14ac:dyDescent="0.2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1290</v>
      </c>
      <c r="G46" s="32">
        <f t="shared" ref="G46" si="10">G35+G45</f>
        <v>48.559999999999995</v>
      </c>
      <c r="H46" s="32">
        <f t="shared" ref="H46" si="11">H35+H45</f>
        <v>33.43</v>
      </c>
      <c r="I46" s="32">
        <f t="shared" ref="I46" si="12">I35+I45</f>
        <v>201.43</v>
      </c>
      <c r="J46" s="32">
        <f t="shared" ref="J46:L46" si="13">J35+J45</f>
        <v>1281</v>
      </c>
      <c r="K46" s="32"/>
      <c r="L46" s="32">
        <f t="shared" si="13"/>
        <v>175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54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 t="s">
        <v>41</v>
      </c>
      <c r="L47" s="40">
        <v>78</v>
      </c>
    </row>
    <row r="48" spans="1:12" ht="15" x14ac:dyDescent="0.25">
      <c r="A48" s="23"/>
      <c r="B48" s="15"/>
      <c r="C48" s="11"/>
      <c r="D48" s="6" t="s">
        <v>21</v>
      </c>
      <c r="E48" s="42" t="s">
        <v>55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41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56</v>
      </c>
      <c r="F49" s="43">
        <v>200</v>
      </c>
      <c r="G49" s="43"/>
      <c r="H49" s="43"/>
      <c r="I49" s="43">
        <v>18</v>
      </c>
      <c r="J49" s="43">
        <v>113</v>
      </c>
      <c r="K49" s="44" t="s">
        <v>41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48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f>SUM(L47:L54)</f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57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41</v>
      </c>
      <c r="L57" s="43">
        <v>97</v>
      </c>
    </row>
    <row r="58" spans="1:12" ht="15" x14ac:dyDescent="0.25">
      <c r="A58" s="23"/>
      <c r="B58" s="15"/>
      <c r="C58" s="11"/>
      <c r="D58" s="7" t="s">
        <v>28</v>
      </c>
      <c r="E58" s="51" t="s">
        <v>54</v>
      </c>
      <c r="F58" s="52">
        <v>90</v>
      </c>
      <c r="G58" s="52">
        <v>9.19</v>
      </c>
      <c r="H58" s="52">
        <v>10.73</v>
      </c>
      <c r="I58" s="52">
        <v>7.7</v>
      </c>
      <c r="J58" s="52">
        <v>136</v>
      </c>
      <c r="K58" s="53" t="s">
        <v>41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55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 t="s">
        <v>41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56</v>
      </c>
      <c r="F60" s="43">
        <v>200</v>
      </c>
      <c r="G60" s="43"/>
      <c r="H60" s="43"/>
      <c r="I60" s="43">
        <v>18</v>
      </c>
      <c r="J60" s="43">
        <v>113</v>
      </c>
      <c r="K60" s="44" t="s">
        <v>41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48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49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4">SUM(G56:G64)</f>
        <v>25.709999999999997</v>
      </c>
      <c r="H65" s="19">
        <f t="shared" ref="H65" si="15">SUM(H56:H64)</f>
        <v>22.5</v>
      </c>
      <c r="I65" s="19">
        <f t="shared" ref="I65" si="16">SUM(I56:I64)</f>
        <v>107.75999999999999</v>
      </c>
      <c r="J65" s="19">
        <f t="shared" ref="J65:L65" si="17">SUM(J56:J64)</f>
        <v>718</v>
      </c>
      <c r="K65" s="25"/>
      <c r="L65" s="19">
        <f t="shared" si="17"/>
        <v>97</v>
      </c>
    </row>
    <row r="66" spans="1:12" ht="15.75" customHeight="1" x14ac:dyDescent="0.2">
      <c r="A66" s="29">
        <f>A47</f>
        <v>1</v>
      </c>
      <c r="B66" s="30">
        <f>B47</f>
        <v>3</v>
      </c>
      <c r="C66" s="55" t="s">
        <v>4</v>
      </c>
      <c r="D66" s="56"/>
      <c r="E66" s="31"/>
      <c r="F66" s="32">
        <f>F55+F65</f>
        <v>1220</v>
      </c>
      <c r="G66" s="32">
        <f t="shared" ref="G66" si="18">G55+G65</f>
        <v>41.65</v>
      </c>
      <c r="H66" s="32">
        <f t="shared" ref="H66" si="19">H55+H65</f>
        <v>41.25</v>
      </c>
      <c r="I66" s="32">
        <f t="shared" ref="I66" si="20">I55+I65</f>
        <v>177.89999999999998</v>
      </c>
      <c r="J66" s="32">
        <f t="shared" ref="J66:L66" si="21">J55+J65</f>
        <v>1211</v>
      </c>
      <c r="K66" s="32"/>
      <c r="L66" s="32">
        <f t="shared" si="21"/>
        <v>175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>
        <v>78</v>
      </c>
    </row>
    <row r="68" spans="1:12" ht="15" x14ac:dyDescent="0.25">
      <c r="A68" s="23"/>
      <c r="B68" s="15"/>
      <c r="C68" s="11"/>
      <c r="D68" s="6" t="s">
        <v>21</v>
      </c>
      <c r="E68" s="42" t="s">
        <v>58</v>
      </c>
      <c r="F68" s="43">
        <v>200</v>
      </c>
      <c r="G68" s="43">
        <v>28.13</v>
      </c>
      <c r="H68" s="43">
        <v>10.55</v>
      </c>
      <c r="I68" s="43">
        <v>30.74</v>
      </c>
      <c r="J68" s="43">
        <v>365</v>
      </c>
      <c r="K68" s="44">
        <v>31</v>
      </c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43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87</v>
      </c>
      <c r="E72" s="42" t="s">
        <v>59</v>
      </c>
      <c r="F72" s="43">
        <v>100</v>
      </c>
      <c r="G72" s="43">
        <v>8.8000000000000007</v>
      </c>
      <c r="H72" s="43">
        <v>2.2000000000000002</v>
      </c>
      <c r="I72" s="43">
        <v>50.3</v>
      </c>
      <c r="J72" s="43">
        <v>128</v>
      </c>
      <c r="K72" s="44">
        <v>779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60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>
        <v>97</v>
      </c>
    </row>
    <row r="78" spans="1:12" ht="15" x14ac:dyDescent="0.25">
      <c r="A78" s="23"/>
      <c r="B78" s="15"/>
      <c r="C78" s="11"/>
      <c r="D78" s="7" t="s">
        <v>28</v>
      </c>
      <c r="E78" s="42" t="s">
        <v>61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41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62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41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48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49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21.740000000000002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97</v>
      </c>
    </row>
    <row r="86" spans="1:12" ht="15.75" customHeight="1" x14ac:dyDescent="0.2">
      <c r="A86" s="29">
        <f>A67</f>
        <v>1</v>
      </c>
      <c r="B86" s="30">
        <f>B67</f>
        <v>4</v>
      </c>
      <c r="C86" s="55" t="s">
        <v>4</v>
      </c>
      <c r="D86" s="56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34.510000000000005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175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63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>
        <v>78</v>
      </c>
    </row>
    <row r="88" spans="1:12" ht="15" x14ac:dyDescent="0.25">
      <c r="A88" s="23"/>
      <c r="B88" s="15"/>
      <c r="C88" s="11"/>
      <c r="D88" s="6" t="s">
        <v>21</v>
      </c>
      <c r="E88" s="42" t="s">
        <v>64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43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48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17.259999999999998</v>
      </c>
      <c r="H95" s="19">
        <f t="shared" ref="H95" si="35">SUM(H87:H94)</f>
        <v>15.030000000000001</v>
      </c>
      <c r="I95" s="19">
        <f t="shared" ref="I95" si="36">SUM(I87:I94)</f>
        <v>88.580000000000013</v>
      </c>
      <c r="J95" s="19">
        <f t="shared" ref="J95:L95" si="37">SUM(J87:J94)</f>
        <v>561</v>
      </c>
      <c r="K95" s="25"/>
      <c r="L95" s="19">
        <f t="shared" si="37"/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>
        <v>97</v>
      </c>
    </row>
    <row r="97" spans="1:12" ht="15" x14ac:dyDescent="0.25">
      <c r="A97" s="23"/>
      <c r="B97" s="15"/>
      <c r="C97" s="11"/>
      <c r="D97" s="7" t="s">
        <v>27</v>
      </c>
      <c r="E97" s="42" t="s">
        <v>65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63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64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47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48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49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19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97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5" t="s">
        <v>4</v>
      </c>
      <c r="D106" s="56"/>
      <c r="E106" s="31"/>
      <c r="F106" s="32">
        <f>F95+F105</f>
        <v>1220</v>
      </c>
      <c r="G106" s="32">
        <f t="shared" ref="G106" si="42">G95+G105</f>
        <v>39.5</v>
      </c>
      <c r="H106" s="32">
        <f t="shared" ref="H106" si="43">H95+H105</f>
        <v>33.33</v>
      </c>
      <c r="I106" s="32">
        <f t="shared" ref="I106" si="44">I95+I105</f>
        <v>202.03</v>
      </c>
      <c r="J106" s="32">
        <f t="shared" ref="J106:L106" si="45">J95+J105</f>
        <v>1285</v>
      </c>
      <c r="K106" s="32"/>
      <c r="L106" s="32">
        <f t="shared" si="45"/>
        <v>175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66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>
        <v>78</v>
      </c>
    </row>
    <row r="108" spans="1:12" ht="15" x14ac:dyDescent="0.25">
      <c r="A108" s="23"/>
      <c r="B108" s="15"/>
      <c r="C108" s="11"/>
      <c r="D108" s="6" t="s">
        <v>21</v>
      </c>
      <c r="E108" s="42" t="s">
        <v>67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53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41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48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>
        <v>97</v>
      </c>
    </row>
    <row r="117" spans="1:12" ht="15" x14ac:dyDescent="0.25">
      <c r="A117" s="23"/>
      <c r="B117" s="15"/>
      <c r="C117" s="11"/>
      <c r="D117" s="7" t="s">
        <v>27</v>
      </c>
      <c r="E117" s="42" t="s">
        <v>68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66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67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53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41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48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49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19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97</v>
      </c>
    </row>
    <row r="126" spans="1:12" ht="15" x14ac:dyDescent="0.2">
      <c r="A126" s="29">
        <f>A107</f>
        <v>2</v>
      </c>
      <c r="B126" s="30">
        <f>B107</f>
        <v>1</v>
      </c>
      <c r="C126" s="55" t="s">
        <v>4</v>
      </c>
      <c r="D126" s="56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175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69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41</v>
      </c>
      <c r="L127" s="40">
        <v>78</v>
      </c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70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41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48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19">
        <f t="shared" ref="L135" si="55">SUM(L127:L134)</f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>
        <v>97</v>
      </c>
    </row>
    <row r="137" spans="1:12" ht="15" x14ac:dyDescent="0.25">
      <c r="A137" s="14"/>
      <c r="B137" s="15"/>
      <c r="C137" s="11"/>
      <c r="D137" s="7" t="s">
        <v>27</v>
      </c>
      <c r="E137" s="42" t="s">
        <v>71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69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41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70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41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48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49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19">
        <f t="shared" si="56"/>
        <v>123.22999999999999</v>
      </c>
      <c r="J145" s="19">
        <f t="shared" si="56"/>
        <v>709</v>
      </c>
      <c r="K145" s="25"/>
      <c r="L145" s="19">
        <f t="shared" ref="L145" si="57">SUM(L136:L144)</f>
        <v>97</v>
      </c>
    </row>
    <row r="146" spans="1:12" ht="15" x14ac:dyDescent="0.2">
      <c r="A146" s="33">
        <f>A127</f>
        <v>2</v>
      </c>
      <c r="B146" s="33">
        <f>B127</f>
        <v>2</v>
      </c>
      <c r="C146" s="55" t="s">
        <v>4</v>
      </c>
      <c r="D146" s="56"/>
      <c r="E146" s="31"/>
      <c r="F146" s="32">
        <f>F135+F145</f>
        <v>1200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32"/>
      <c r="L146" s="32">
        <f t="shared" si="61"/>
        <v>175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72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44</v>
      </c>
      <c r="L147" s="40">
        <v>78</v>
      </c>
    </row>
    <row r="148" spans="1:12" ht="15" x14ac:dyDescent="0.25">
      <c r="A148" s="23"/>
      <c r="B148" s="15"/>
      <c r="C148" s="11"/>
      <c r="D148" s="60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43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0" t="s">
        <v>74</v>
      </c>
      <c r="E152" s="42" t="s">
        <v>73</v>
      </c>
      <c r="F152" s="43">
        <v>90</v>
      </c>
      <c r="G152" s="43">
        <v>2.5</v>
      </c>
      <c r="H152" s="43">
        <v>0.3</v>
      </c>
      <c r="I152" s="43">
        <v>17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60" t="s">
        <v>88</v>
      </c>
      <c r="E153" s="42" t="s">
        <v>75</v>
      </c>
      <c r="F153" s="43">
        <v>50</v>
      </c>
      <c r="G153" s="43">
        <v>3.51</v>
      </c>
      <c r="H153" s="43">
        <v>5.77</v>
      </c>
      <c r="I153" s="43">
        <v>25.79</v>
      </c>
      <c r="J153" s="43">
        <v>160</v>
      </c>
      <c r="K153" s="44" t="s">
        <v>41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13.950000000000001</v>
      </c>
      <c r="H155" s="19">
        <f t="shared" si="62"/>
        <v>13.45</v>
      </c>
      <c r="I155" s="19">
        <f t="shared" si="62"/>
        <v>78.52000000000001</v>
      </c>
      <c r="J155" s="19">
        <f t="shared" si="62"/>
        <v>564</v>
      </c>
      <c r="K155" s="25"/>
      <c r="L155" s="19">
        <f t="shared" ref="L155" si="63">SUM(L147:L154)</f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>
        <v>97</v>
      </c>
    </row>
    <row r="157" spans="1:12" ht="15" x14ac:dyDescent="0.25">
      <c r="A157" s="23"/>
      <c r="B157" s="15"/>
      <c r="C157" s="11"/>
      <c r="D157" s="7" t="s">
        <v>27</v>
      </c>
      <c r="E157" s="42" t="s">
        <v>76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41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77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41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47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48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49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97</v>
      </c>
    </row>
    <row r="166" spans="1:12" ht="15" x14ac:dyDescent="0.2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1309</v>
      </c>
      <c r="K166" s="32"/>
      <c r="L166" s="32">
        <f t="shared" si="69"/>
        <v>175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78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>
        <v>78</v>
      </c>
    </row>
    <row r="168" spans="1:12" ht="15" x14ac:dyDescent="0.25">
      <c r="A168" s="23"/>
      <c r="B168" s="15"/>
      <c r="C168" s="11"/>
      <c r="D168" s="60" t="s">
        <v>21</v>
      </c>
      <c r="E168" s="42" t="s">
        <v>79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41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48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73.8</v>
      </c>
      <c r="J175" s="19">
        <f t="shared" si="70"/>
        <v>521</v>
      </c>
      <c r="K175" s="25"/>
      <c r="L175" s="19">
        <f t="shared" ref="L175" si="71">SUM(L167:L174)</f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80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>
        <v>97</v>
      </c>
    </row>
    <row r="178" spans="1:12" ht="15" x14ac:dyDescent="0.25">
      <c r="A178" s="23"/>
      <c r="B178" s="15"/>
      <c r="C178" s="11"/>
      <c r="D178" s="7" t="s">
        <v>28</v>
      </c>
      <c r="E178" s="51" t="s">
        <v>78</v>
      </c>
      <c r="F178" s="52">
        <v>90</v>
      </c>
      <c r="G178" s="52">
        <v>9.06</v>
      </c>
      <c r="H178" s="52">
        <v>10.74</v>
      </c>
      <c r="I178" s="52">
        <v>9.35</v>
      </c>
      <c r="J178" s="52">
        <v>173</v>
      </c>
      <c r="K178" s="53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79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53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48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49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f t="shared" si="72"/>
        <v>113.5</v>
      </c>
      <c r="J185" s="19">
        <f t="shared" si="72"/>
        <v>711</v>
      </c>
      <c r="K185" s="25"/>
      <c r="L185" s="19">
        <f t="shared" ref="L185" si="73">SUM(L176:L184)</f>
        <v>97</v>
      </c>
    </row>
    <row r="186" spans="1:12" ht="15" x14ac:dyDescent="0.2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187.3</v>
      </c>
      <c r="J186" s="32">
        <f t="shared" ref="J186:L186" si="77">J175+J185</f>
        <v>1232</v>
      </c>
      <c r="K186" s="32"/>
      <c r="L186" s="32">
        <f t="shared" si="77"/>
        <v>175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81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41</v>
      </c>
      <c r="L187" s="40">
        <v>78</v>
      </c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88</v>
      </c>
      <c r="E192" s="42" t="s">
        <v>59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128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>
        <v>97</v>
      </c>
    </row>
    <row r="197" spans="1:12" ht="15" x14ac:dyDescent="0.25">
      <c r="A197" s="23"/>
      <c r="B197" s="15"/>
      <c r="C197" s="11"/>
      <c r="D197" s="7" t="s">
        <v>27</v>
      </c>
      <c r="E197" s="42" t="s">
        <v>45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82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41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83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48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49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97</v>
      </c>
    </row>
    <row r="206" spans="1:12" ht="15.75" thickBot="1" x14ac:dyDescent="0.25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175</v>
      </c>
    </row>
    <row r="207" spans="1:12" ht="13.5" thickBot="1" x14ac:dyDescent="0.25">
      <c r="A207" s="27"/>
      <c r="B207" s="28"/>
      <c r="C207" s="54" t="s">
        <v>5</v>
      </c>
      <c r="D207" s="54"/>
      <c r="E207" s="54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46.286000000000001</v>
      </c>
      <c r="H207" s="34">
        <f>SUMIF($C:$C,"Итого за день:",H:H)/COUNTIFS($C:$C,"Итого за день:",H:H,"&gt;0")</f>
        <v>35.796999999999997</v>
      </c>
      <c r="I207" s="34">
        <f>SUMIF($C:$C,"Итого за день:",I:I)/COUNTIFS($C:$C,"Итого за день:",I:I,"&gt;0")</f>
        <v>203.91099999999997</v>
      </c>
      <c r="J207" s="34">
        <f>SUMIF($C:$C,"Итого за день:",J:J)/COUNTIFS($C:$C,"Итого за день:",J:J,"&gt;0")</f>
        <v>1273.5999999999999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Леханова Алла Борисовна</cp:lastModifiedBy>
  <dcterms:created xsi:type="dcterms:W3CDTF">2022-05-16T14:23:56Z</dcterms:created>
  <dcterms:modified xsi:type="dcterms:W3CDTF">2024-11-28T09:07:54Z</dcterms:modified>
</cp:coreProperties>
</file>